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<sst xmlns="http://schemas.openxmlformats.org/spreadsheetml/2006/main" count="39" uniqueCount="36">
  <si>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Fahrschule:</t>
  </si>
  <si>
    <t>Bolzenius Heide</t>
  </si>
  <si>
    <t>Führerscheinklasse</t>
  </si>
  <si>
    <t>Grundgebühr</t>
  </si>
  <si>
    <t>Übungsfahrt</t>
  </si>
  <si>
    <t>Sonderfahrten</t>
  </si>
  <si>
    <t>Theorieprüfung</t>
  </si>
  <si>
    <t>Praxisprüfung</t>
  </si>
  <si>
    <t>Lehrmaterial Buch oder</t>
  </si>
  <si>
    <t>Lehrmaterial Theo</t>
  </si>
  <si>
    <t>Gesamtkosten</t>
  </si>
  <si>
    <t>Klasse A</t>
  </si>
  <si>
    <t>Klasse A1</t>
  </si>
  <si>
    <t>Klasse A-direkt</t>
  </si>
  <si>
    <t>Klasse B</t>
  </si>
  <si>
    <t>Klasse BE</t>
  </si>
  <si>
    <t>Klasse C</t>
  </si>
  <si>
    <t>Klasse C1</t>
  </si>
  <si>
    <t>Preise auf Anfrage</t>
  </si>
  <si>
    <t>Klasse CE</t>
  </si>
  <si>
    <t>Klasse C1E</t>
  </si>
  <si>
    <t>Klasse D</t>
  </si>
  <si>
    <t>Klasse D1</t>
  </si>
  <si>
    <t>Klasse L</t>
  </si>
  <si>
    <t>Klasse M</t>
  </si>
  <si>
    <t>Klasse T</t>
  </si>
  <si>
    <t>H I L F E</t>
  </si>
  <si>
    <t xml:space="preserve">Suchen Sie sich Ihre Führerscheinklasse heraus und tragen Sie in der Zeile die Anzahl der Ihrer Meinung nach benötigten Übungsfahrten (üblich sind in etwa 10) ein, </t>
  </si>
  <si>
    <t>die Anzahl der benötigten Versuche für die Prüfungen und wählen Sie eines der Lehrmaterialien aus. (Das ausgewählte erhält eine 1, das nicht gewählte Lehrmaterial bleibt frei)</t>
  </si>
  <si>
    <t>Alle Preise sind in € und ohne Gewähr! Es gibt ebenfalls keine Gewährleistung auf den errechneten Gesamtpreis, dieser ist nur zu Ihrer Orientierung und hängt ganz alleine von Ihnen ab.</t>
  </si>
  <si>
    <t>© 2009 Stefan Nagel für sn-management.de</t>
  </si>
  <si>
    <t>Stand: 30.11.2009</t>
  </si>
  <si>
    <t>Führerschein Kostenkalkulator FKSN09</t>
  </si>
  <si>
    <t>www.sn-management.de</t>
  </si>
  <si>
    <t>Den Kostenkalkulator personalisiert für Ihre Fahrschule erhalten Sie unter</t>
  </si>
  <si>
    <t>Bei Weiterverwendung oder Kopie dieser Datei behalten wir uns rechtliche Schritte vor!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</si>
</sst>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0" fontId="4" fillId="2" borderId="0" xfId="17" applyFill="1" applyAlignment="1">
      <alignment/>
    </xf>
    <xf numFmtId="0" fontId="4" fillId="3" borderId="0" xfId="17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n-management.de/" TargetMode="External" /><Relationship Id="rId2" Type="http://schemas.openxmlformats.org/officeDocument/2006/relationships/hyperlink" Target="http://www.sn-management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2"/>
  <sheetViews>
    <sheetView tabSelected="1" workbookViewId="0" topLeftCell="A1">
      <selection activeCell="I29" sqref="I29"/>
    </sheetView>
  </sheetViews>
  <sheetFormatPr defaultColWidth="11.421875" defaultRowHeight="12.75"/>
  <cols>
    <col min="1" max="1" width="2.8515625" style="0" customWidth="1"/>
    <col min="2" max="2" width="17.8515625" style="0" customWidth="1"/>
    <col min="3" max="3" width="4.28125" style="0" customWidth="1"/>
    <col min="4" max="4" width="13.00390625" style="0" bestFit="1" customWidth="1"/>
    <col min="5" max="5" width="11.8515625" style="0" bestFit="1" customWidth="1"/>
    <col min="6" max="6" width="13.8515625" style="0" customWidth="1"/>
    <col min="7" max="7" width="15.00390625" style="0" bestFit="1" customWidth="1"/>
    <col min="8" max="8" width="13.7109375" style="0" bestFit="1" customWidth="1"/>
    <col min="9" max="9" width="22.8515625" style="0" bestFit="1" customWidth="1"/>
    <col min="10" max="10" width="18.00390625" style="0" bestFit="1" customWidth="1"/>
    <col min="11" max="11" width="4.28125" style="0" customWidth="1"/>
    <col min="12" max="12" width="18.00390625" style="0" bestFit="1" customWidth="1"/>
    <col min="13" max="13" width="2.8515625" style="0" customWidth="1"/>
    <col min="26" max="26" width="14.00390625" style="0" customWidth="1"/>
  </cols>
  <sheetData>
    <row r="1" spans="1:2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>
      <c r="A2" s="2"/>
      <c r="B2" s="4" t="s">
        <v>32</v>
      </c>
      <c r="C2" s="3"/>
      <c r="D2" s="3"/>
      <c r="E2" s="3"/>
      <c r="F2" s="3"/>
      <c r="G2" s="5" t="s">
        <v>0</v>
      </c>
      <c r="H2" s="5" t="s">
        <v>1</v>
      </c>
      <c r="I2" s="3"/>
      <c r="J2" s="3"/>
      <c r="K2" s="3"/>
      <c r="L2" s="3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2"/>
      <c r="B4" s="6" t="s">
        <v>2</v>
      </c>
      <c r="C4" s="6"/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1"/>
      <c r="L4" s="6" t="s">
        <v>10</v>
      </c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1"/>
      <c r="B6" s="6" t="s">
        <v>11</v>
      </c>
      <c r="C6" s="7"/>
      <c r="D6" s="7">
        <v>275</v>
      </c>
      <c r="E6" s="7"/>
      <c r="F6" s="7">
        <f>12*65</f>
        <v>780</v>
      </c>
      <c r="G6" s="7"/>
      <c r="H6" s="7"/>
      <c r="I6" s="7"/>
      <c r="J6" s="7"/>
      <c r="K6" s="2"/>
      <c r="L6" s="6">
        <f>D6+E6*57.5+F6+G6*55+H6*99+I6*80+J6*60</f>
        <v>1055</v>
      </c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1"/>
      <c r="B7" s="6" t="s">
        <v>12</v>
      </c>
      <c r="C7" s="7"/>
      <c r="D7" s="7">
        <v>275</v>
      </c>
      <c r="E7" s="7"/>
      <c r="F7" s="7">
        <f>12*58</f>
        <v>696</v>
      </c>
      <c r="G7" s="7"/>
      <c r="H7" s="7"/>
      <c r="I7" s="7"/>
      <c r="J7" s="7"/>
      <c r="K7" s="2"/>
      <c r="L7" s="6">
        <f>D7+E7*50+F7+G7*55+H7*99+I7*80+J7*60</f>
        <v>971</v>
      </c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1"/>
      <c r="B8" s="6" t="s">
        <v>13</v>
      </c>
      <c r="C8" s="7"/>
      <c r="D8" s="7">
        <v>275</v>
      </c>
      <c r="E8" s="7"/>
      <c r="F8" s="7">
        <f>6*67</f>
        <v>402</v>
      </c>
      <c r="G8" s="7"/>
      <c r="H8" s="7"/>
      <c r="I8" s="7"/>
      <c r="J8" s="7"/>
      <c r="K8" s="2"/>
      <c r="L8" s="6">
        <f>D8+E8*59+F8+G8*55+H8*99+I8*80+J8*60</f>
        <v>677</v>
      </c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1"/>
      <c r="B9" s="6" t="s">
        <v>14</v>
      </c>
      <c r="C9" s="7"/>
      <c r="D9" s="7">
        <v>275</v>
      </c>
      <c r="E9" s="7"/>
      <c r="F9" s="7">
        <f>12*50</f>
        <v>600</v>
      </c>
      <c r="G9" s="7"/>
      <c r="H9" s="7"/>
      <c r="I9" s="7"/>
      <c r="J9" s="7"/>
      <c r="K9" s="2"/>
      <c r="L9" s="6">
        <f>D9+E9*38.5+F9+G9*55+H9*90+I9*80+J9*60</f>
        <v>875</v>
      </c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1"/>
      <c r="B10" s="6" t="s">
        <v>15</v>
      </c>
      <c r="C10" s="7"/>
      <c r="D10" s="7">
        <v>0</v>
      </c>
      <c r="E10" s="7"/>
      <c r="F10" s="7">
        <f>5*65</f>
        <v>325</v>
      </c>
      <c r="G10" s="7"/>
      <c r="H10" s="7"/>
      <c r="I10" s="7"/>
      <c r="J10" s="7"/>
      <c r="K10" s="2"/>
      <c r="L10" s="6">
        <f>D10+E10*55+F10+G10*55+H10*99+I10*80+J10*60</f>
        <v>325</v>
      </c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1"/>
      <c r="B11" s="6" t="s">
        <v>16</v>
      </c>
      <c r="C11" s="7"/>
      <c r="D11" s="7">
        <v>275</v>
      </c>
      <c r="E11" s="7"/>
      <c r="F11" s="7">
        <f>11*59.5</f>
        <v>654.5</v>
      </c>
      <c r="G11" s="7"/>
      <c r="H11" s="7"/>
      <c r="I11" s="7"/>
      <c r="J11" s="7"/>
      <c r="K11" s="2"/>
      <c r="L11" s="6">
        <f>D11+E11*59.5+F11+G11*55+H11*99+I11*80+J11*60</f>
        <v>929.5</v>
      </c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1"/>
      <c r="B12" s="6" t="s">
        <v>17</v>
      </c>
      <c r="C12" s="7"/>
      <c r="D12" s="7">
        <v>275</v>
      </c>
      <c r="E12" s="7"/>
      <c r="F12" s="7">
        <f>5*0</f>
        <v>0</v>
      </c>
      <c r="G12" s="7"/>
      <c r="H12" s="7"/>
      <c r="I12" s="7"/>
      <c r="J12" s="7"/>
      <c r="K12" s="2"/>
      <c r="L12" s="6" t="s">
        <v>18</v>
      </c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1"/>
      <c r="B13" s="6" t="s">
        <v>19</v>
      </c>
      <c r="C13" s="7"/>
      <c r="D13" s="7">
        <v>275</v>
      </c>
      <c r="E13" s="7"/>
      <c r="F13" s="7">
        <f>11*69.5</f>
        <v>764.5</v>
      </c>
      <c r="G13" s="7"/>
      <c r="H13" s="7"/>
      <c r="I13" s="7"/>
      <c r="J13" s="7"/>
      <c r="K13" s="2"/>
      <c r="L13" s="6">
        <f>D13+E13*69.5+F13+G13*55+H13*109+I13*80+J13*60</f>
        <v>1039.5</v>
      </c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1"/>
      <c r="B14" s="6" t="s">
        <v>20</v>
      </c>
      <c r="C14" s="7"/>
      <c r="D14" s="7">
        <v>275</v>
      </c>
      <c r="E14" s="7"/>
      <c r="F14" s="7">
        <f>5*0</f>
        <v>0</v>
      </c>
      <c r="G14" s="7"/>
      <c r="H14" s="7"/>
      <c r="I14" s="7"/>
      <c r="J14" s="7"/>
      <c r="K14" s="2"/>
      <c r="L14" s="6" t="s">
        <v>18</v>
      </c>
      <c r="M14" s="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1"/>
      <c r="B15" s="6" t="s">
        <v>21</v>
      </c>
      <c r="C15" s="7"/>
      <c r="D15" s="7">
        <v>275</v>
      </c>
      <c r="E15" s="7"/>
      <c r="F15" s="7">
        <v>0</v>
      </c>
      <c r="G15" s="7"/>
      <c r="H15" s="7"/>
      <c r="I15" s="7"/>
      <c r="J15" s="7"/>
      <c r="K15" s="2"/>
      <c r="L15" s="6" t="s">
        <v>18</v>
      </c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1"/>
      <c r="B16" s="6" t="s">
        <v>22</v>
      </c>
      <c r="C16" s="7"/>
      <c r="D16" s="7">
        <v>275</v>
      </c>
      <c r="E16" s="7"/>
      <c r="F16" s="7">
        <v>0</v>
      </c>
      <c r="G16" s="7"/>
      <c r="H16" s="7"/>
      <c r="I16" s="7"/>
      <c r="J16" s="7"/>
      <c r="K16" s="2"/>
      <c r="L16" s="6" t="s">
        <v>18</v>
      </c>
      <c r="M16" s="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1"/>
      <c r="B17" s="6" t="s">
        <v>23</v>
      </c>
      <c r="C17" s="7"/>
      <c r="D17" s="7">
        <v>275</v>
      </c>
      <c r="E17" s="7">
        <v>0</v>
      </c>
      <c r="F17" s="7">
        <v>0</v>
      </c>
      <c r="G17" s="7"/>
      <c r="H17" s="7">
        <v>0</v>
      </c>
      <c r="I17" s="7">
        <v>0</v>
      </c>
      <c r="J17" s="7">
        <v>0</v>
      </c>
      <c r="K17" s="2"/>
      <c r="L17" s="6">
        <f>D17+E17*38.5+F17+G17*55+H17*90+I17*80+J17*60</f>
        <v>275</v>
      </c>
      <c r="M17" s="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1"/>
      <c r="B18" s="6" t="s">
        <v>24</v>
      </c>
      <c r="C18" s="7"/>
      <c r="D18" s="7">
        <v>275</v>
      </c>
      <c r="E18" s="7"/>
      <c r="F18" s="7">
        <v>0</v>
      </c>
      <c r="G18" s="7"/>
      <c r="H18" s="7"/>
      <c r="I18" s="7"/>
      <c r="J18" s="7"/>
      <c r="K18" s="2"/>
      <c r="L18" s="6">
        <f>D18+E18*45+F18+G18*55+H18*75+I18*70+J18*60</f>
        <v>275</v>
      </c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2"/>
      <c r="B19" s="6" t="s">
        <v>25</v>
      </c>
      <c r="C19" s="7"/>
      <c r="D19" s="7">
        <v>275</v>
      </c>
      <c r="E19" s="7"/>
      <c r="F19" s="7">
        <v>0</v>
      </c>
      <c r="G19" s="7"/>
      <c r="H19" s="7"/>
      <c r="I19" s="7"/>
      <c r="J19" s="7"/>
      <c r="K19" s="2"/>
      <c r="L19" s="6">
        <f>D19+E19*50+F19+G19*55+H19*90+I19*90+J19*60</f>
        <v>275</v>
      </c>
      <c r="M19" s="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2"/>
      <c r="B23" s="8" t="s">
        <v>26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2"/>
      <c r="B25" s="3" t="s">
        <v>27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2"/>
      <c r="B26" s="3" t="s">
        <v>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2"/>
      <c r="B28" s="3" t="s">
        <v>29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2"/>
      <c r="B30" s="3" t="s">
        <v>34</v>
      </c>
      <c r="C30" s="3"/>
      <c r="D30" s="3"/>
      <c r="E30" s="3"/>
      <c r="F30" s="3"/>
      <c r="G30" s="10" t="s">
        <v>33</v>
      </c>
      <c r="H30" s="3"/>
      <c r="I30" s="3"/>
      <c r="J30" s="3"/>
      <c r="K30" s="3"/>
      <c r="L30" s="3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9"/>
      <c r="B32" s="10" t="s">
        <v>30</v>
      </c>
      <c r="C32" s="3"/>
      <c r="D32" s="3"/>
      <c r="E32" s="3"/>
      <c r="F32" s="3" t="s">
        <v>35</v>
      </c>
      <c r="G32" s="3"/>
      <c r="H32" s="3"/>
      <c r="I32" s="3"/>
      <c r="J32" s="3"/>
      <c r="K32" s="3"/>
      <c r="L32" s="3" t="s">
        <v>31</v>
      </c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sheetProtection selectLockedCells="1" selectUnlockedCells="1"/>
  <hyperlinks>
    <hyperlink ref="B32" r:id="rId1" display="© 2009 Stefan Nagel für sn-management.de"/>
    <hyperlink ref="G30" r:id="rId2" display="www.sn-management.de"/>
  </hyperlinks>
  <printOptions/>
  <pageMargins left="0.75" right="0.75" top="1" bottom="1" header="0.4921259845" footer="0.4921259845"/>
  <pageSetup orientation="portrait" paperSize="9"/>
  <ignoredErrors>
    <ignoredError sqref="F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 Nagel</cp:lastModifiedBy>
  <dcterms:created xsi:type="dcterms:W3CDTF">1996-10-17T05:27:31Z</dcterms:created>
  <dcterms:modified xsi:type="dcterms:W3CDTF">2009-11-30T15:53:02Z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